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erekat.karavul\Desktop\"/>
    </mc:Choice>
  </mc:AlternateContent>
  <xr:revisionPtr revIDLastSave="0" documentId="13_ncr:1_{F64F1263-009C-4CD5-99E1-975B5E19AB4B}" xr6:coauthVersionLast="47" xr6:coauthVersionMax="47" xr10:uidLastSave="{00000000-0000-0000-0000-000000000000}"/>
  <bookViews>
    <workbookView xWindow="22785" yWindow="3930" windowWidth="38700" windowHeight="13365" xr2:uid="{3907D265-8CC8-4805-8E9B-A7F821842E6C}"/>
  </bookViews>
  <sheets>
    <sheet name="Raumübersicht" sheetId="6" r:id="rId1"/>
    <sheet name="Hinweise - Stornofristen" sheetId="2" r:id="rId2"/>
    <sheet name="Kalk. Maschinenraum ganze Tage" sheetId="1" r:id="rId3"/>
    <sheet name="Kalk. Maschinenraum Halbtags" sheetId="4" r:id="rId4"/>
    <sheet name="Kalkulation NewYork ganze Tage" sheetId="3" r:id="rId5"/>
    <sheet name="Kalkulation NewYork halber Tag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5" l="1"/>
  <c r="F21" i="5"/>
  <c r="F24" i="3"/>
  <c r="F20" i="5"/>
  <c r="F19" i="5"/>
  <c r="F18" i="5"/>
  <c r="F17" i="5"/>
  <c r="F16" i="5"/>
  <c r="E15" i="5"/>
  <c r="F15" i="5" s="1"/>
  <c r="F14" i="5"/>
  <c r="F13" i="5"/>
  <c r="F12" i="5"/>
  <c r="F27" i="1"/>
  <c r="F26" i="4"/>
  <c r="F25" i="4"/>
  <c r="F24" i="4"/>
  <c r="F23" i="4"/>
  <c r="F22" i="4"/>
  <c r="F21" i="4"/>
  <c r="E20" i="4"/>
  <c r="F20" i="4" s="1"/>
  <c r="F19" i="4"/>
  <c r="F28" i="4" s="1"/>
  <c r="F18" i="4"/>
  <c r="F17" i="4"/>
  <c r="F23" i="3"/>
  <c r="F22" i="3"/>
  <c r="F21" i="3"/>
  <c r="F20" i="3"/>
  <c r="F19" i="3"/>
  <c r="E18" i="3"/>
  <c r="F18" i="3" s="1"/>
  <c r="F17" i="3"/>
  <c r="F16" i="3"/>
  <c r="F15" i="3"/>
  <c r="E20" i="1"/>
  <c r="F20" i="1" s="1"/>
  <c r="F21" i="1"/>
  <c r="F22" i="1"/>
  <c r="F23" i="1"/>
  <c r="F24" i="1"/>
  <c r="F25" i="1"/>
  <c r="F18" i="1"/>
  <c r="F26" i="1"/>
  <c r="F17" i="1"/>
  <c r="F29" i="1" s="1"/>
  <c r="F19" i="1"/>
  <c r="F27" i="3" l="1"/>
  <c r="F28" i="3" s="1"/>
  <c r="F29" i="3" s="1"/>
  <c r="F25" i="5"/>
  <c r="F26" i="5" s="1"/>
  <c r="F29" i="4"/>
  <c r="F30" i="4" s="1"/>
  <c r="F30" i="1"/>
  <c r="F31" i="1" s="1"/>
</calcChain>
</file>

<file path=xl/sharedStrings.xml><?xml version="1.0" encoding="utf-8"?>
<sst xmlns="http://schemas.openxmlformats.org/spreadsheetml/2006/main" count="178" uniqueCount="57">
  <si>
    <t>Angebotskalkulation</t>
  </si>
  <si>
    <t xml:space="preserve">Nr. </t>
  </si>
  <si>
    <t>Bezeichnung</t>
  </si>
  <si>
    <t>Preis</t>
  </si>
  <si>
    <t>Einheit</t>
  </si>
  <si>
    <t>Pro Tag</t>
  </si>
  <si>
    <t>Anzahl</t>
  </si>
  <si>
    <t>Pro Buchung</t>
  </si>
  <si>
    <t>Endreinigung (obligatorisch)</t>
  </si>
  <si>
    <t>Getränkepauschale (Obligatorisch)</t>
  </si>
  <si>
    <t>Mittagessen (Optional)</t>
  </si>
  <si>
    <t>Süßgebäck, Süßigkeiten, Obstkorb (Optional)</t>
  </si>
  <si>
    <t>Pro Per. &amp; Tag</t>
  </si>
  <si>
    <t>Vollverpflegung (Getränkepauschale, Mittagessen, Süßgebäck, Süßigkeiten und Obstkorb)</t>
  </si>
  <si>
    <t>Zwischenpreis</t>
  </si>
  <si>
    <t xml:space="preserve">MwSt. </t>
  </si>
  <si>
    <t>Endpreis</t>
  </si>
  <si>
    <t>Hybride Ausstattung (4K Logitech Kamera + Shure Profi Lautsprecher im Raum verteilt)</t>
  </si>
  <si>
    <t>Zusätzliche Stunde ab 18:00 Uhr</t>
  </si>
  <si>
    <t>Pro Stunde</t>
  </si>
  <si>
    <t>Miete Maschinenraum 9:00-18:00 Uhr (Inkl. WLAN, Moderationsmaterial, Flipcharts, Moderationswände und 100 Zoll Bildschirm mit einer Fair Use Policy)</t>
  </si>
  <si>
    <t>Preis2</t>
  </si>
  <si>
    <t xml:space="preserve">Hinweise und Stornofristen etc. </t>
  </si>
  <si>
    <r>
      <t xml:space="preserve">Service Crew </t>
    </r>
    <r>
      <rPr>
        <b/>
        <sz val="10"/>
        <color theme="1"/>
        <rFont val="Aptos Narrow"/>
        <family val="2"/>
        <scheme val="minor"/>
      </rPr>
      <t>ganzer</t>
    </r>
    <r>
      <rPr>
        <sz val="10"/>
        <color theme="1"/>
        <rFont val="Aptos Narrow"/>
        <family val="2"/>
        <scheme val="minor"/>
      </rPr>
      <t xml:space="preserve"> Tag (9:00-18:00)</t>
    </r>
  </si>
  <si>
    <r>
      <t xml:space="preserve">Service Crew </t>
    </r>
    <r>
      <rPr>
        <b/>
        <sz val="10"/>
        <color theme="1"/>
        <rFont val="Aptos Narrow"/>
        <family val="2"/>
        <scheme val="minor"/>
      </rPr>
      <t>halber</t>
    </r>
    <r>
      <rPr>
        <sz val="10"/>
        <color theme="1"/>
        <rFont val="Aptos Narrow"/>
        <family val="2"/>
        <scheme val="minor"/>
      </rPr>
      <t xml:space="preserve"> Tag (9:00 - 13:00)</t>
    </r>
  </si>
  <si>
    <t>Vom:</t>
  </si>
  <si>
    <t>Bis:</t>
  </si>
  <si>
    <t xml:space="preserve"> Benötigter Zeitraum</t>
  </si>
  <si>
    <t>Ist der Zeitraum flexibel?</t>
  </si>
  <si>
    <t>Flexibel</t>
  </si>
  <si>
    <t>Virtuelle Tour</t>
  </si>
  <si>
    <t>LINK</t>
  </si>
  <si>
    <t>Raum New York in der Kronenstr. 13  
bis 12 Personen</t>
  </si>
  <si>
    <t xml:space="preserve">Angebotskalkulation Maschinenraum </t>
  </si>
  <si>
    <t xml:space="preserve"> (Striehlstraße 3, 30159 Hannover)</t>
  </si>
  <si>
    <t>Miete Maschinenraum 4 h  (Inkl. WLAN, Moderationsmaterial, Flipcharts, Moderationswände und 100 Zoll Bildschirm mit einer Fair Use Policy)</t>
  </si>
  <si>
    <t xml:space="preserve">Zusätzliche Stunde </t>
  </si>
  <si>
    <t>Pro Einsatz</t>
  </si>
  <si>
    <t xml:space="preserve">Verwaltungspauschale für Einweisung, entfällt, wenn Service Crew gebucht wird. </t>
  </si>
  <si>
    <t>Pro Einweisung</t>
  </si>
  <si>
    <t>Miete Raum NewYork 4 Stunden (Inkl. WLAN, Moderationsmaterial, Flipcharts, Moderationswände und Beamer mit einer Fair Use Policy)</t>
  </si>
  <si>
    <t>Zusätzliche Stunde</t>
  </si>
  <si>
    <t>Maschinenraum ganzer Tag oder mehrere Tage</t>
  </si>
  <si>
    <t>Maschinenraum in der Striehlstraße 3, 30159 Hannover</t>
  </si>
  <si>
    <t>Maschinenraum halber Tag</t>
  </si>
  <si>
    <t>Allgemeine Hinweise und Stornofristen</t>
  </si>
  <si>
    <t>Raum NewYork in der Kronenstr. 13, 30161 Hannover</t>
  </si>
  <si>
    <t>Raum NewYork ganzer Tag oder mehrere Tage</t>
  </si>
  <si>
    <t>Raum NewYork halber Tag</t>
  </si>
  <si>
    <t>Kalkulationsübersicht und selbständige Angebotskalkulation</t>
  </si>
  <si>
    <t>Raum Hannover</t>
  </si>
  <si>
    <t>Raum Hamburg</t>
  </si>
  <si>
    <t>Telefonnummer:</t>
  </si>
  <si>
    <t>E-Mail:</t>
  </si>
  <si>
    <t>Firma/Kontakt:</t>
  </si>
  <si>
    <t xml:space="preserve">Miete Raum New York 9:00-18:00 Uhr (Inkl. WLAN, Moderationsmaterial, Flipcharts, Moderationswände und Beamer mit einer Fair Use Policy) </t>
  </si>
  <si>
    <t xml:space="preserve">Ihr habt Fragen, wir sind unter 0511 8765050 oder unter vermietung@truecare.de zu erreichen.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</si>
</sst>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5" fillId="0" borderId="0" xfId="0" applyFont="1"/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44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4" fontId="5" fillId="0" borderId="0" xfId="1" applyFont="1" applyAlignment="1">
      <alignment vertical="top"/>
    </xf>
    <xf numFmtId="0" fontId="5" fillId="0" borderId="0" xfId="0" applyFont="1" applyAlignment="1">
      <alignment vertical="top"/>
    </xf>
    <xf numFmtId="9" fontId="4" fillId="0" borderId="0" xfId="0" applyNumberFormat="1" applyFont="1" applyAlignment="1">
      <alignment vertical="top"/>
    </xf>
    <xf numFmtId="0" fontId="0" fillId="0" borderId="0" xfId="0" applyAlignment="1">
      <alignment horizontal="right"/>
    </xf>
    <xf numFmtId="14" fontId="0" fillId="0" borderId="0" xfId="0" applyNumberFormat="1"/>
    <xf numFmtId="0" fontId="6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2"/>
    <xf numFmtId="0" fontId="2" fillId="0" borderId="0" xfId="2" applyFill="1" applyAlignment="1">
      <alignment horizontal="center"/>
    </xf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2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9" fillId="0" borderId="0" xfId="0" applyFont="1"/>
  </cellXfs>
  <cellStyles count="3">
    <cellStyle name="Link" xfId="2" builtinId="8"/>
    <cellStyle name="Standard" xfId="0" builtinId="0"/>
    <cellStyle name="Währung" xfId="1" builtinId="4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Aptos Narrow"/>
        <family val="2"/>
        <scheme val="none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alignment horizontal="general"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8</xdr:row>
      <xdr:rowOff>19050</xdr:rowOff>
    </xdr:from>
    <xdr:to>
      <xdr:col>3</xdr:col>
      <xdr:colOff>654629</xdr:colOff>
      <xdr:row>15</xdr:row>
      <xdr:rowOff>125550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5154E0E-9582-5801-7608-66744509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1" y="781050"/>
          <a:ext cx="2159578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3</xdr:col>
      <xdr:colOff>636000</xdr:colOff>
      <xdr:row>26</xdr:row>
      <xdr:rowOff>72000</xdr:rowOff>
    </xdr:to>
    <xdr:pic>
      <xdr:nvPicPr>
        <xdr:cNvPr id="3" name="Grafik 2" descr="Schulungsraum, Veranstaltungsraum, Workshopraum">
          <a:extLst>
            <a:ext uri="{FF2B5EF4-FFF2-40B4-BE49-F238E27FC236}">
              <a16:creationId xmlns:a16="http://schemas.microsoft.com/office/drawing/2014/main" id="{16D38954-4C7B-28FB-8EC8-2352A705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3714750"/>
          <a:ext cx="2160000" cy="12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752475</xdr:colOff>
      <xdr:row>5</xdr:row>
      <xdr:rowOff>66675</xdr:rowOff>
    </xdr:from>
    <xdr:to>
      <xdr:col>17</xdr:col>
      <xdr:colOff>382012</xdr:colOff>
      <xdr:row>49</xdr:row>
      <xdr:rowOff>77398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BC7DB78-DC48-1ACD-C66A-4A33A9DB2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86475" y="1133475"/>
          <a:ext cx="7249537" cy="8583223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161927</xdr:rowOff>
    </xdr:from>
    <xdr:to>
      <xdr:col>3</xdr:col>
      <xdr:colOff>105524</xdr:colOff>
      <xdr:row>44</xdr:row>
      <xdr:rowOff>160521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41A4AB37-E969-37B5-C161-773B603B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7705727"/>
          <a:ext cx="1620000" cy="1141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9524</xdr:colOff>
      <xdr:row>29</xdr:row>
      <xdr:rowOff>123826</xdr:rowOff>
    </xdr:from>
    <xdr:to>
      <xdr:col>3</xdr:col>
      <xdr:colOff>105524</xdr:colOff>
      <xdr:row>35</xdr:row>
      <xdr:rowOff>61037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6E655F34-459D-69E1-71F6-EA1E1E7BA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4" y="5905501"/>
          <a:ext cx="1620000" cy="10802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20329</xdr:colOff>
      <xdr:row>58</xdr:row>
      <xdr:rowOff>11240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841257C-BC83-944F-102B-CC067BB500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069"/>
        <a:stretch/>
      </xdr:blipFill>
      <xdr:spPr>
        <a:xfrm>
          <a:off x="0" y="0"/>
          <a:ext cx="9164329" cy="110602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747713</xdr:colOff>
      <xdr:row>2</xdr:row>
      <xdr:rowOff>119063</xdr:rowOff>
    </xdr:from>
    <xdr:to>
      <xdr:col>4</xdr:col>
      <xdr:colOff>506017</xdr:colOff>
      <xdr:row>7</xdr:row>
      <xdr:rowOff>109538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1962DFB-4151-A138-AC2A-CA045BA46A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04" b="39541"/>
        <a:stretch/>
      </xdr:blipFill>
      <xdr:spPr>
        <a:xfrm>
          <a:off x="1188244" y="785813"/>
          <a:ext cx="3955257" cy="9429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747713</xdr:colOff>
      <xdr:row>2</xdr:row>
      <xdr:rowOff>119063</xdr:rowOff>
    </xdr:from>
    <xdr:to>
      <xdr:col>4</xdr:col>
      <xdr:colOff>506017</xdr:colOff>
      <xdr:row>7</xdr:row>
      <xdr:rowOff>109538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6F93BCC-E2C0-4C25-BFBF-7360590361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04" b="39541"/>
        <a:stretch/>
      </xdr:blipFill>
      <xdr:spPr>
        <a:xfrm>
          <a:off x="1185863" y="785813"/>
          <a:ext cx="3958829" cy="9429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12B06-374B-4EE1-B4AB-4FB30312F137}" name="Tabelle1" displayName="Tabelle1" ref="A16:F31" totalsRowShown="0" headerRowDxfId="31" dataDxfId="30">
  <autoFilter ref="A16:F31" xr:uid="{E4712B06-374B-4EE1-B4AB-4FB30312F137}"/>
  <tableColumns count="6">
    <tableColumn id="1" xr3:uid="{610239E6-AD2D-42AA-B5EC-2AEC7BBB7E42}" name="Nr. " dataDxfId="29"/>
    <tableColumn id="2" xr3:uid="{71850BA9-198E-43B8-8AA0-DBB99271E7A3}" name="Bezeichnung" dataDxfId="28"/>
    <tableColumn id="3" xr3:uid="{581FFB3C-1D7F-4521-B9B4-0FF68FBFF70D}" name="Preis" dataDxfId="27" dataCellStyle="Währung"/>
    <tableColumn id="4" xr3:uid="{7EF9B088-A89F-4A92-B9D0-B91259536484}" name="Einheit" dataDxfId="26"/>
    <tableColumn id="5" xr3:uid="{1D57DED1-7749-4F3F-AA80-94C07BF32E05}" name="Anzahl" dataDxfId="25"/>
    <tableColumn id="6" xr3:uid="{EEC3075B-6C3B-4857-BE2D-F0EC320D4CF6}" name="Preis2" dataDxfId="24" dataCellStyle="Währung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012DED7-1778-4042-AF0E-B3F8D72DB5C9}" name="Tabelle14" displayName="Tabelle14" ref="A16:F30" totalsRowShown="0" headerRowDxfId="23" dataDxfId="22">
  <autoFilter ref="A16:F30" xr:uid="{E4712B06-374B-4EE1-B4AB-4FB30312F137}"/>
  <tableColumns count="6">
    <tableColumn id="1" xr3:uid="{573C0AE5-007C-472B-A551-0A0C09034933}" name="Nr. " dataDxfId="21"/>
    <tableColumn id="2" xr3:uid="{F915BBC4-EF92-4ED9-95D3-122E5DEFA03B}" name="Bezeichnung" dataDxfId="20"/>
    <tableColumn id="3" xr3:uid="{8BCD189D-4B00-4ECD-8B8A-882A0F85C994}" name="Preis" dataDxfId="19" dataCellStyle="Währung"/>
    <tableColumn id="4" xr3:uid="{E619D0C3-9D27-43B5-9CE4-7B1801891694}" name="Einheit" dataDxfId="18"/>
    <tableColumn id="5" xr3:uid="{27793ABA-278D-4623-A262-366BB52649CD}" name="Anzahl" dataDxfId="17"/>
    <tableColumn id="6" xr3:uid="{30C142F0-4175-4C03-B1B6-C94F7639C3B5}" name="Preis2" dataDxfId="16" dataCellStyle="Währung"/>
  </tableColumns>
  <tableStyleInfo name="TableStyleMedium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FB9B53F-9025-44D0-82C2-BF8BF7B8F13A}" name="Tabelle13" displayName="Tabelle13" ref="A14:F29" totalsRowShown="0" headerRowDxfId="15" dataDxfId="14">
  <autoFilter ref="A14:F29" xr:uid="{E4712B06-374B-4EE1-B4AB-4FB30312F137}"/>
  <tableColumns count="6">
    <tableColumn id="1" xr3:uid="{D0081A63-F6D3-4A44-B6C8-85709E772C20}" name="Nr. " dataDxfId="13"/>
    <tableColumn id="2" xr3:uid="{060DF43D-3B89-4A7A-88C3-D2C2A0B71B2A}" name="Bezeichnung" dataDxfId="12"/>
    <tableColumn id="3" xr3:uid="{F82F2B16-509E-4617-8E48-0314BA0D5349}" name="Preis" dataDxfId="11" dataCellStyle="Währung"/>
    <tableColumn id="4" xr3:uid="{CCA88959-A531-4115-BF4F-8C22521EA4DC}" name="Einheit" dataDxfId="10"/>
    <tableColumn id="5" xr3:uid="{3A54E218-F33A-41A2-AAF5-4160838B51F0}" name="Anzahl" dataDxfId="9"/>
    <tableColumn id="6" xr3:uid="{852068E7-5308-41FB-BFC2-7E5BCD495046}" name="Preis2" dataDxfId="8" dataCellStyle="Währung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DF328E9-17CA-45BE-BA3C-176DB9E48322}" name="Tabelle135" displayName="Tabelle135" ref="A11:F26" totalsRowShown="0" headerRowDxfId="7" dataDxfId="6">
  <autoFilter ref="A11:F26" xr:uid="{E4712B06-374B-4EE1-B4AB-4FB30312F137}"/>
  <tableColumns count="6">
    <tableColumn id="1" xr3:uid="{068115BD-C6A3-4C03-B103-5D0D7B8A5D28}" name="Nr. " dataDxfId="5"/>
    <tableColumn id="2" xr3:uid="{3F576337-84FE-4369-98D9-E795866D0491}" name="Bezeichnung" dataDxfId="4"/>
    <tableColumn id="3" xr3:uid="{AA9BF8BC-E75A-42E9-8398-D6AAE39D0CC1}" name="Preis" dataDxfId="3" dataCellStyle="Währung"/>
    <tableColumn id="4" xr3:uid="{1C2C2D91-7333-4975-B2DA-25053325C5C5}" name="Einheit" dataDxfId="2"/>
    <tableColumn id="5" xr3:uid="{7404624A-6300-4BC4-B9C2-EA8EFC8AA796}" name="Anzahl" dataDxfId="1"/>
    <tableColumn id="6" xr3:uid="{036A41E5-3EC1-4885-9B3D-F071C7C2BBE6}" name="Preis2" dataDxfId="0" dataCellStyle="Währung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uula.co/share/collection/7bDzQ?logo=1&amp;info=1&amp;fs=1&amp;vr=0&amp;sd=1&amp;thumbs=1&amp;inst=de" TargetMode="Externa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uula.co/share/collection/7bDzQ?logo=1&amp;info=1&amp;fs=1&amp;vr=0&amp;sd=1&amp;thumbs=1&amp;inst=de" TargetMode="External"/><Relationship Id="rId4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kuula.co/share/collection/7bDjR?logo=1&amp;info=1&amp;fs=1&amp;vr=0&amp;sd=1&amp;thumbs=1&amp;inst=de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kuula.co/share/collection/7bDjR?logo=1&amp;info=1&amp;fs=1&amp;vr=0&amp;sd=1&amp;thumbs=1&amp;inst=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F3944-5F76-49E6-9160-62CA4486F000}">
  <dimension ref="B2:E38"/>
  <sheetViews>
    <sheetView tabSelected="1" workbookViewId="0">
      <selection activeCell="H6" sqref="H6"/>
    </sheetView>
  </sheetViews>
  <sheetFormatPr baseColWidth="10" defaultRowHeight="15" x14ac:dyDescent="0.25"/>
  <sheetData>
    <row r="2" spans="2:5" ht="24" x14ac:dyDescent="0.4">
      <c r="B2" s="19" t="s">
        <v>49</v>
      </c>
    </row>
    <row r="3" spans="2:5" ht="15.75" x14ac:dyDescent="0.25">
      <c r="B3" s="26" t="s">
        <v>56</v>
      </c>
    </row>
    <row r="5" spans="2:5" x14ac:dyDescent="0.25">
      <c r="B5" s="16" t="s">
        <v>45</v>
      </c>
    </row>
    <row r="7" spans="2:5" ht="18.75" x14ac:dyDescent="0.3">
      <c r="B7" s="18" t="s">
        <v>43</v>
      </c>
    </row>
    <row r="9" spans="2:5" x14ac:dyDescent="0.25">
      <c r="E9" s="16" t="s">
        <v>42</v>
      </c>
    </row>
    <row r="11" spans="2:5" x14ac:dyDescent="0.25">
      <c r="E11" s="16" t="s">
        <v>44</v>
      </c>
    </row>
    <row r="19" spans="2:5" ht="18.75" x14ac:dyDescent="0.3">
      <c r="B19" s="18" t="s">
        <v>46</v>
      </c>
    </row>
    <row r="21" spans="2:5" x14ac:dyDescent="0.25">
      <c r="E21" s="16" t="s">
        <v>47</v>
      </c>
    </row>
    <row r="23" spans="2:5" x14ac:dyDescent="0.25">
      <c r="E23" s="16" t="s">
        <v>48</v>
      </c>
    </row>
    <row r="29" spans="2:5" ht="18.75" x14ac:dyDescent="0.3">
      <c r="B29" s="18" t="s">
        <v>51</v>
      </c>
    </row>
    <row r="38" spans="2:2" ht="18.75" x14ac:dyDescent="0.3">
      <c r="B38" s="18" t="s">
        <v>50</v>
      </c>
    </row>
  </sheetData>
  <hyperlinks>
    <hyperlink ref="E9" location="'Kalk. Maschinenraum ganze Tage'!A1" display="Maschinenraum ganzer Tag oder mehrere Tage" xr:uid="{FA651A88-11CA-48B6-BC26-0407EDE3F429}"/>
    <hyperlink ref="E11" location="'Kalk. Maschinenraum Halbtags'!A1" display="Maschinenraum halber Tag" xr:uid="{A0D5CD87-D57A-457D-B268-BA0255AC7D75}"/>
    <hyperlink ref="B5" location="'Hinweise - Stornofristen'!A1" display="Allgemeine Hinweise und Stornofristen" xr:uid="{A2D126E3-B08B-4F75-8CE3-E2E97CBEB333}"/>
    <hyperlink ref="E21" location="'Kalkulation NewYork ganze Tage'!A1" display="Raum NewYork ganzer Tag oder mehrere Tage" xr:uid="{D88852C2-4368-4CE8-8342-546001B2A813}"/>
    <hyperlink ref="E23" location="'Kalkulation NewYork halbe Tage'!A1" display="Raum NewYork halber Tag" xr:uid="{388D0D12-E5DC-4261-A6FE-6BAD9D5E8912}"/>
  </hyperlink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9BE78-2794-442F-93A1-AF8F7EC9B2CB}">
  <dimension ref="A1"/>
  <sheetViews>
    <sheetView topLeftCell="A37" zoomScale="130" zoomScaleNormal="130" workbookViewId="0"/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1D6E1-96D1-4C64-B9A4-E8BB485B6B3A}">
  <dimension ref="A2:F34"/>
  <sheetViews>
    <sheetView showGridLines="0" showRuler="0" view="pageLayout" topLeftCell="A3" zoomScale="160" zoomScaleNormal="100" zoomScalePageLayoutView="160" workbookViewId="0">
      <selection activeCell="B10" sqref="B10"/>
    </sheetView>
  </sheetViews>
  <sheetFormatPr baseColWidth="10" defaultRowHeight="15" x14ac:dyDescent="0.25"/>
  <cols>
    <col min="1" max="1" width="6.28515625" customWidth="1"/>
    <col min="2" max="2" width="35.7109375" customWidth="1"/>
    <col min="3" max="3" width="11.42578125" style="1"/>
    <col min="4" max="4" width="12.7109375" customWidth="1"/>
    <col min="5" max="5" width="7.5703125" customWidth="1"/>
    <col min="6" max="6" width="11.28515625" style="1" customWidth="1"/>
  </cols>
  <sheetData>
    <row r="2" spans="1:6" ht="37.5" customHeight="1" x14ac:dyDescent="0.25">
      <c r="A2" s="20" t="s">
        <v>33</v>
      </c>
      <c r="B2" s="21"/>
      <c r="C2" s="21"/>
      <c r="D2" s="21"/>
      <c r="E2" s="21"/>
      <c r="F2" s="21"/>
    </row>
    <row r="3" spans="1:6" x14ac:dyDescent="0.25">
      <c r="B3" s="23" t="s">
        <v>34</v>
      </c>
      <c r="C3" s="23"/>
      <c r="D3" s="23"/>
      <c r="E3" s="23"/>
      <c r="F3" s="23"/>
    </row>
    <row r="4" spans="1:6" x14ac:dyDescent="0.25">
      <c r="C4"/>
      <c r="F4"/>
    </row>
    <row r="5" spans="1:6" x14ac:dyDescent="0.25">
      <c r="C5"/>
      <c r="F5"/>
    </row>
    <row r="6" spans="1:6" x14ac:dyDescent="0.25">
      <c r="C6"/>
      <c r="F6"/>
    </row>
    <row r="7" spans="1:6" x14ac:dyDescent="0.25">
      <c r="C7"/>
      <c r="F7"/>
    </row>
    <row r="8" spans="1:6" x14ac:dyDescent="0.25">
      <c r="C8"/>
      <c r="F8"/>
    </row>
    <row r="9" spans="1:6" x14ac:dyDescent="0.25">
      <c r="B9" s="14" t="s">
        <v>27</v>
      </c>
      <c r="C9" s="12" t="s">
        <v>25</v>
      </c>
      <c r="D9" s="13">
        <v>45658</v>
      </c>
      <c r="E9" s="12" t="s">
        <v>26</v>
      </c>
      <c r="F9" s="13">
        <v>45661</v>
      </c>
    </row>
    <row r="10" spans="1:6" x14ac:dyDescent="0.25">
      <c r="B10" s="14" t="s">
        <v>28</v>
      </c>
      <c r="C10"/>
      <c r="D10" s="15" t="s">
        <v>29</v>
      </c>
      <c r="F10"/>
    </row>
    <row r="11" spans="1:6" x14ac:dyDescent="0.25">
      <c r="B11" s="14" t="s">
        <v>54</v>
      </c>
      <c r="C11" s="12"/>
      <c r="D11" s="13"/>
      <c r="E11" s="12"/>
      <c r="F11" s="13"/>
    </row>
    <row r="12" spans="1:6" x14ac:dyDescent="0.25">
      <c r="B12" s="14" t="s">
        <v>53</v>
      </c>
      <c r="C12" s="12"/>
      <c r="D12" s="13"/>
      <c r="E12" s="12"/>
      <c r="F12" s="13"/>
    </row>
    <row r="13" spans="1:6" x14ac:dyDescent="0.25">
      <c r="B13" s="14" t="s">
        <v>52</v>
      </c>
      <c r="C13" s="12"/>
      <c r="D13" s="13"/>
      <c r="E13" s="12"/>
      <c r="F13" s="13"/>
    </row>
    <row r="14" spans="1:6" x14ac:dyDescent="0.25">
      <c r="B14" s="14" t="s">
        <v>30</v>
      </c>
      <c r="D14" s="16" t="s">
        <v>31</v>
      </c>
    </row>
    <row r="15" spans="1:6" x14ac:dyDescent="0.25">
      <c r="C15"/>
      <c r="F15"/>
    </row>
    <row r="16" spans="1:6" x14ac:dyDescent="0.25">
      <c r="A16" s="2" t="s">
        <v>1</v>
      </c>
      <c r="B16" s="2" t="s">
        <v>2</v>
      </c>
      <c r="C16" s="3" t="s">
        <v>3</v>
      </c>
      <c r="D16" s="3" t="s">
        <v>4</v>
      </c>
      <c r="E16" s="3" t="s">
        <v>6</v>
      </c>
      <c r="F16" s="3" t="s">
        <v>21</v>
      </c>
    </row>
    <row r="17" spans="1:6" ht="54" x14ac:dyDescent="0.25">
      <c r="A17" s="4">
        <v>1</v>
      </c>
      <c r="B17" s="5" t="s">
        <v>20</v>
      </c>
      <c r="C17" s="6">
        <v>790</v>
      </c>
      <c r="D17" s="7" t="s">
        <v>5</v>
      </c>
      <c r="E17" s="4">
        <v>1</v>
      </c>
      <c r="F17" s="6">
        <f t="shared" ref="F17:F22" si="0">E17*C17</f>
        <v>790</v>
      </c>
    </row>
    <row r="18" spans="1:6" x14ac:dyDescent="0.25">
      <c r="A18" s="4"/>
      <c r="B18" s="5" t="s">
        <v>18</v>
      </c>
      <c r="C18" s="6">
        <v>100</v>
      </c>
      <c r="D18" s="7" t="s">
        <v>19</v>
      </c>
      <c r="E18" s="4">
        <v>0</v>
      </c>
      <c r="F18" s="6">
        <f t="shared" si="0"/>
        <v>0</v>
      </c>
    </row>
    <row r="19" spans="1:6" x14ac:dyDescent="0.25">
      <c r="A19" s="4">
        <v>2</v>
      </c>
      <c r="B19" s="5" t="s">
        <v>8</v>
      </c>
      <c r="C19" s="6">
        <v>149</v>
      </c>
      <c r="D19" s="7" t="s">
        <v>7</v>
      </c>
      <c r="E19" s="4">
        <v>1</v>
      </c>
      <c r="F19" s="6">
        <f t="shared" si="0"/>
        <v>149</v>
      </c>
    </row>
    <row r="20" spans="1:6" x14ac:dyDescent="0.25">
      <c r="A20" s="4">
        <v>3</v>
      </c>
      <c r="B20" s="5" t="s">
        <v>24</v>
      </c>
      <c r="C20" s="6">
        <v>280</v>
      </c>
      <c r="D20" s="7" t="s">
        <v>5</v>
      </c>
      <c r="E20" s="4">
        <f>E17</f>
        <v>1</v>
      </c>
      <c r="F20" s="6">
        <f t="shared" si="0"/>
        <v>280</v>
      </c>
    </row>
    <row r="21" spans="1:6" x14ac:dyDescent="0.25">
      <c r="A21" s="4">
        <v>4</v>
      </c>
      <c r="B21" s="5" t="s">
        <v>23</v>
      </c>
      <c r="C21" s="6">
        <v>480</v>
      </c>
      <c r="D21" s="7" t="s">
        <v>5</v>
      </c>
      <c r="E21" s="4">
        <v>0</v>
      </c>
      <c r="F21" s="6">
        <f t="shared" si="0"/>
        <v>0</v>
      </c>
    </row>
    <row r="22" spans="1:6" ht="27" x14ac:dyDescent="0.25">
      <c r="A22" s="4">
        <v>5</v>
      </c>
      <c r="B22" s="5" t="s">
        <v>17</v>
      </c>
      <c r="C22" s="6">
        <v>250</v>
      </c>
      <c r="D22" s="7" t="s">
        <v>5</v>
      </c>
      <c r="E22" s="4">
        <v>0</v>
      </c>
      <c r="F22" s="6">
        <f t="shared" si="0"/>
        <v>0</v>
      </c>
    </row>
    <row r="23" spans="1:6" x14ac:dyDescent="0.25">
      <c r="A23" s="4">
        <v>6</v>
      </c>
      <c r="B23" s="5" t="s">
        <v>9</v>
      </c>
      <c r="C23" s="6">
        <v>17.5</v>
      </c>
      <c r="D23" s="7" t="s">
        <v>12</v>
      </c>
      <c r="E23" s="4">
        <v>0</v>
      </c>
      <c r="F23" s="6">
        <f t="shared" ref="F23:F25" si="1">E23*C23*$E$17</f>
        <v>0</v>
      </c>
    </row>
    <row r="24" spans="1:6" x14ac:dyDescent="0.25">
      <c r="A24" s="4">
        <v>7</v>
      </c>
      <c r="B24" s="5" t="s">
        <v>10</v>
      </c>
      <c r="C24" s="6">
        <v>19.5</v>
      </c>
      <c r="D24" s="7" t="s">
        <v>12</v>
      </c>
      <c r="E24" s="4">
        <v>0</v>
      </c>
      <c r="F24" s="6">
        <f t="shared" si="1"/>
        <v>0</v>
      </c>
    </row>
    <row r="25" spans="1:6" x14ac:dyDescent="0.25">
      <c r="A25" s="4">
        <v>8</v>
      </c>
      <c r="B25" s="5" t="s">
        <v>11</v>
      </c>
      <c r="C25" s="6">
        <v>9.5</v>
      </c>
      <c r="D25" s="7" t="s">
        <v>12</v>
      </c>
      <c r="E25" s="4">
        <v>0</v>
      </c>
      <c r="F25" s="6">
        <f t="shared" si="1"/>
        <v>0</v>
      </c>
    </row>
    <row r="26" spans="1:6" ht="28.5" customHeight="1" x14ac:dyDescent="0.25">
      <c r="A26" s="4">
        <v>9</v>
      </c>
      <c r="B26" s="5" t="s">
        <v>13</v>
      </c>
      <c r="C26" s="6">
        <v>39</v>
      </c>
      <c r="D26" s="7" t="s">
        <v>12</v>
      </c>
      <c r="E26" s="4">
        <v>10</v>
      </c>
      <c r="F26" s="6">
        <f>E26*C26*$E$17</f>
        <v>390</v>
      </c>
    </row>
    <row r="27" spans="1:6" ht="27" x14ac:dyDescent="0.25">
      <c r="A27" s="4">
        <v>10</v>
      </c>
      <c r="B27" s="5" t="s">
        <v>38</v>
      </c>
      <c r="C27" s="6">
        <v>60</v>
      </c>
      <c r="D27" s="7" t="s">
        <v>39</v>
      </c>
      <c r="E27" s="4">
        <v>0</v>
      </c>
      <c r="F27" s="6">
        <f>E27*C27</f>
        <v>0</v>
      </c>
    </row>
    <row r="28" spans="1:6" x14ac:dyDescent="0.25">
      <c r="A28" s="4"/>
      <c r="B28" s="4"/>
      <c r="C28" s="6"/>
      <c r="D28" s="7"/>
      <c r="E28" s="4"/>
      <c r="F28" s="6"/>
    </row>
    <row r="29" spans="1:6" x14ac:dyDescent="0.25">
      <c r="A29" s="4"/>
      <c r="B29" s="8" t="s">
        <v>14</v>
      </c>
      <c r="C29" s="9"/>
      <c r="D29" s="3"/>
      <c r="E29" s="10"/>
      <c r="F29" s="9">
        <f>SUM(F17:F28)</f>
        <v>1609</v>
      </c>
    </row>
    <row r="30" spans="1:6" x14ac:dyDescent="0.25">
      <c r="A30" s="4"/>
      <c r="B30" s="4" t="s">
        <v>15</v>
      </c>
      <c r="C30" s="6"/>
      <c r="D30" s="7"/>
      <c r="E30" s="11">
        <v>0.19</v>
      </c>
      <c r="F30" s="6">
        <f>F29*0.19</f>
        <v>305.70999999999998</v>
      </c>
    </row>
    <row r="31" spans="1:6" x14ac:dyDescent="0.25">
      <c r="A31" s="4"/>
      <c r="B31" s="10" t="s">
        <v>16</v>
      </c>
      <c r="C31" s="9"/>
      <c r="D31" s="3"/>
      <c r="E31" s="10"/>
      <c r="F31" s="9">
        <f>F30+F29</f>
        <v>1914.71</v>
      </c>
    </row>
    <row r="34" spans="1:6" x14ac:dyDescent="0.25">
      <c r="A34" s="22" t="s">
        <v>22</v>
      </c>
      <c r="B34" s="22"/>
      <c r="C34" s="22"/>
      <c r="D34" s="22"/>
      <c r="E34" s="22"/>
      <c r="F34" s="22"/>
    </row>
  </sheetData>
  <mergeCells count="3">
    <mergeCell ref="A2:F2"/>
    <mergeCell ref="A34:F34"/>
    <mergeCell ref="B3:F3"/>
  </mergeCells>
  <dataValidations disablePrompts="1" count="1">
    <dataValidation type="list" allowBlank="1" showInputMessage="1" showErrorMessage="1" sqref="D10" xr:uid="{6DEFA4C6-EDE7-46E5-A549-8C3DC58605C0}">
      <formula1>"Flexibel, Fest"</formula1>
    </dataValidation>
  </dataValidations>
  <hyperlinks>
    <hyperlink ref="A34" location="'Hinweise - Stornofristen'!A1" display="Hinweise Stornofristen etc. " xr:uid="{B64BC2E1-2D95-40B9-8F70-F7FDBEF02C00}"/>
    <hyperlink ref="D14" r:id="rId1" xr:uid="{71EA21FD-FB98-4119-BA57-762B865872D9}"/>
  </hyperlinks>
  <pageMargins left="0.7" right="0.7" top="0.78740157499999996" bottom="0.78740157499999996" header="0.3" footer="0.3"/>
  <pageSetup paperSize="9" orientation="portrait" horizontalDpi="300" verticalDpi="0" r:id="rId2"/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96211-E0AA-4C05-AE6B-610F6A3ABE77}">
  <dimension ref="A2:F33"/>
  <sheetViews>
    <sheetView showGridLines="0" showRuler="0" view="pageLayout" topLeftCell="A6" zoomScale="160" zoomScaleNormal="100" zoomScalePageLayoutView="160" workbookViewId="0">
      <selection activeCell="A11" sqref="A11:XFD13"/>
    </sheetView>
  </sheetViews>
  <sheetFormatPr baseColWidth="10" defaultRowHeight="15" x14ac:dyDescent="0.25"/>
  <cols>
    <col min="1" max="1" width="6.28515625" customWidth="1"/>
    <col min="2" max="2" width="35.7109375" customWidth="1"/>
    <col min="3" max="3" width="11.42578125" style="1"/>
    <col min="4" max="4" width="12.7109375" customWidth="1"/>
    <col min="5" max="5" width="7.5703125" customWidth="1"/>
    <col min="6" max="6" width="11.28515625" style="1" customWidth="1"/>
  </cols>
  <sheetData>
    <row r="2" spans="1:6" ht="37.5" customHeight="1" x14ac:dyDescent="0.25">
      <c r="A2" s="20" t="s">
        <v>33</v>
      </c>
      <c r="B2" s="21"/>
      <c r="C2" s="21"/>
      <c r="D2" s="21"/>
      <c r="E2" s="21"/>
      <c r="F2" s="21"/>
    </row>
    <row r="3" spans="1:6" x14ac:dyDescent="0.25">
      <c r="B3" s="23" t="s">
        <v>34</v>
      </c>
      <c r="C3" s="23"/>
      <c r="D3" s="23"/>
      <c r="E3" s="23"/>
      <c r="F3" s="23"/>
    </row>
    <row r="4" spans="1:6" x14ac:dyDescent="0.25">
      <c r="C4"/>
      <c r="F4"/>
    </row>
    <row r="5" spans="1:6" x14ac:dyDescent="0.25">
      <c r="C5"/>
      <c r="F5"/>
    </row>
    <row r="6" spans="1:6" x14ac:dyDescent="0.25">
      <c r="C6"/>
      <c r="F6"/>
    </row>
    <row r="7" spans="1:6" x14ac:dyDescent="0.25">
      <c r="C7"/>
      <c r="F7"/>
    </row>
    <row r="8" spans="1:6" x14ac:dyDescent="0.25">
      <c r="C8"/>
      <c r="F8"/>
    </row>
    <row r="9" spans="1:6" x14ac:dyDescent="0.25">
      <c r="B9" s="14" t="s">
        <v>27</v>
      </c>
      <c r="C9" s="12" t="s">
        <v>25</v>
      </c>
      <c r="D9" s="13">
        <v>45658</v>
      </c>
      <c r="E9" s="12" t="s">
        <v>26</v>
      </c>
      <c r="F9" s="13">
        <v>45661</v>
      </c>
    </row>
    <row r="10" spans="1:6" x14ac:dyDescent="0.25">
      <c r="B10" s="14" t="s">
        <v>28</v>
      </c>
      <c r="C10"/>
      <c r="D10" s="15" t="s">
        <v>29</v>
      </c>
      <c r="F10"/>
    </row>
    <row r="11" spans="1:6" x14ac:dyDescent="0.25">
      <c r="B11" s="14" t="s">
        <v>54</v>
      </c>
      <c r="C11" s="12"/>
      <c r="D11" s="13"/>
      <c r="E11" s="12"/>
      <c r="F11" s="13"/>
    </row>
    <row r="12" spans="1:6" x14ac:dyDescent="0.25">
      <c r="B12" s="14" t="s">
        <v>53</v>
      </c>
      <c r="C12" s="12"/>
      <c r="D12" s="13"/>
      <c r="E12" s="12"/>
      <c r="F12" s="13"/>
    </row>
    <row r="13" spans="1:6" x14ac:dyDescent="0.25">
      <c r="B13" s="14" t="s">
        <v>52</v>
      </c>
      <c r="C13" s="12"/>
      <c r="D13" s="13"/>
      <c r="E13" s="12"/>
      <c r="F13" s="13"/>
    </row>
    <row r="14" spans="1:6" x14ac:dyDescent="0.25">
      <c r="B14" s="14" t="s">
        <v>30</v>
      </c>
      <c r="D14" s="16" t="s">
        <v>31</v>
      </c>
    </row>
    <row r="15" spans="1:6" x14ac:dyDescent="0.25">
      <c r="C15"/>
      <c r="F15"/>
    </row>
    <row r="16" spans="1:6" x14ac:dyDescent="0.25">
      <c r="A16" s="2" t="s">
        <v>1</v>
      </c>
      <c r="B16" s="2" t="s">
        <v>2</v>
      </c>
      <c r="C16" s="3" t="s">
        <v>3</v>
      </c>
      <c r="D16" s="3" t="s">
        <v>4</v>
      </c>
      <c r="E16" s="3" t="s">
        <v>6</v>
      </c>
      <c r="F16" s="3" t="s">
        <v>21</v>
      </c>
    </row>
    <row r="17" spans="1:6" ht="54" x14ac:dyDescent="0.25">
      <c r="A17" s="4">
        <v>1</v>
      </c>
      <c r="B17" s="5" t="s">
        <v>35</v>
      </c>
      <c r="C17" s="6">
        <v>560</v>
      </c>
      <c r="D17" s="7" t="s">
        <v>5</v>
      </c>
      <c r="E17" s="4">
        <v>1</v>
      </c>
      <c r="F17" s="6">
        <f t="shared" ref="F17:F21" si="0">E17*C17</f>
        <v>560</v>
      </c>
    </row>
    <row r="18" spans="1:6" x14ac:dyDescent="0.25">
      <c r="A18" s="4"/>
      <c r="B18" s="5" t="s">
        <v>36</v>
      </c>
      <c r="C18" s="6">
        <v>100</v>
      </c>
      <c r="D18" s="7" t="s">
        <v>19</v>
      </c>
      <c r="E18" s="4">
        <v>0</v>
      </c>
      <c r="F18" s="6">
        <f t="shared" si="0"/>
        <v>0</v>
      </c>
    </row>
    <row r="19" spans="1:6" x14ac:dyDescent="0.25">
      <c r="A19" s="4">
        <v>2</v>
      </c>
      <c r="B19" s="5" t="s">
        <v>8</v>
      </c>
      <c r="C19" s="6">
        <v>149</v>
      </c>
      <c r="D19" s="7" t="s">
        <v>7</v>
      </c>
      <c r="E19" s="4">
        <v>1</v>
      </c>
      <c r="F19" s="6">
        <f t="shared" si="0"/>
        <v>149</v>
      </c>
    </row>
    <row r="20" spans="1:6" x14ac:dyDescent="0.25">
      <c r="A20" s="4">
        <v>3</v>
      </c>
      <c r="B20" s="5" t="s">
        <v>24</v>
      </c>
      <c r="C20" s="6">
        <v>280</v>
      </c>
      <c r="D20" s="7" t="s">
        <v>5</v>
      </c>
      <c r="E20" s="4">
        <f>E17</f>
        <v>1</v>
      </c>
      <c r="F20" s="6">
        <f t="shared" si="0"/>
        <v>280</v>
      </c>
    </row>
    <row r="21" spans="1:6" ht="27" x14ac:dyDescent="0.25">
      <c r="A21" s="4">
        <v>5</v>
      </c>
      <c r="B21" s="5" t="s">
        <v>17</v>
      </c>
      <c r="C21" s="6">
        <v>250</v>
      </c>
      <c r="D21" s="7" t="s">
        <v>37</v>
      </c>
      <c r="E21" s="4">
        <v>0</v>
      </c>
      <c r="F21" s="6">
        <f t="shared" si="0"/>
        <v>0</v>
      </c>
    </row>
    <row r="22" spans="1:6" x14ac:dyDescent="0.25">
      <c r="A22" s="4">
        <v>6</v>
      </c>
      <c r="B22" s="5" t="s">
        <v>9</v>
      </c>
      <c r="C22" s="6">
        <v>12.5</v>
      </c>
      <c r="D22" s="7" t="s">
        <v>12</v>
      </c>
      <c r="E22" s="4">
        <v>0</v>
      </c>
      <c r="F22" s="6">
        <f t="shared" ref="F22:F24" si="1">E22*C22*$E$17</f>
        <v>0</v>
      </c>
    </row>
    <row r="23" spans="1:6" x14ac:dyDescent="0.25">
      <c r="A23" s="4">
        <v>7</v>
      </c>
      <c r="B23" s="5" t="s">
        <v>10</v>
      </c>
      <c r="C23" s="6">
        <v>19.5</v>
      </c>
      <c r="D23" s="7" t="s">
        <v>12</v>
      </c>
      <c r="E23" s="4">
        <v>0</v>
      </c>
      <c r="F23" s="6">
        <f t="shared" si="1"/>
        <v>0</v>
      </c>
    </row>
    <row r="24" spans="1:6" x14ac:dyDescent="0.25">
      <c r="A24" s="4">
        <v>8</v>
      </c>
      <c r="B24" s="5" t="s">
        <v>11</v>
      </c>
      <c r="C24" s="6">
        <v>6.5</v>
      </c>
      <c r="D24" s="7" t="s">
        <v>12</v>
      </c>
      <c r="E24" s="4">
        <v>0</v>
      </c>
      <c r="F24" s="6">
        <f t="shared" si="1"/>
        <v>0</v>
      </c>
    </row>
    <row r="25" spans="1:6" ht="28.5" customHeight="1" x14ac:dyDescent="0.25">
      <c r="A25" s="4">
        <v>9</v>
      </c>
      <c r="B25" s="5" t="s">
        <v>13</v>
      </c>
      <c r="C25" s="6">
        <v>35</v>
      </c>
      <c r="D25" s="7" t="s">
        <v>12</v>
      </c>
      <c r="E25" s="4">
        <v>10</v>
      </c>
      <c r="F25" s="6">
        <f>E25*C25*$E$17</f>
        <v>350</v>
      </c>
    </row>
    <row r="26" spans="1:6" ht="27" x14ac:dyDescent="0.25">
      <c r="A26" s="4">
        <v>10</v>
      </c>
      <c r="B26" s="5" t="s">
        <v>38</v>
      </c>
      <c r="C26" s="6">
        <v>60</v>
      </c>
      <c r="D26" s="7" t="s">
        <v>39</v>
      </c>
      <c r="E26" s="4">
        <v>0</v>
      </c>
      <c r="F26" s="6">
        <f>E26*C26</f>
        <v>0</v>
      </c>
    </row>
    <row r="27" spans="1:6" x14ac:dyDescent="0.25">
      <c r="A27" s="4"/>
      <c r="B27" s="4"/>
      <c r="C27" s="6"/>
      <c r="D27" s="7"/>
      <c r="E27" s="4"/>
      <c r="F27" s="6"/>
    </row>
    <row r="28" spans="1:6" x14ac:dyDescent="0.25">
      <c r="A28" s="4"/>
      <c r="B28" s="8" t="s">
        <v>14</v>
      </c>
      <c r="C28" s="9"/>
      <c r="D28" s="3"/>
      <c r="E28" s="10"/>
      <c r="F28" s="9">
        <f>SUM(F17:F27)</f>
        <v>1339</v>
      </c>
    </row>
    <row r="29" spans="1:6" x14ac:dyDescent="0.25">
      <c r="A29" s="4"/>
      <c r="B29" s="4" t="s">
        <v>15</v>
      </c>
      <c r="C29" s="6"/>
      <c r="D29" s="7"/>
      <c r="E29" s="11">
        <v>0.19</v>
      </c>
      <c r="F29" s="6">
        <f>F28*0.19</f>
        <v>254.41</v>
      </c>
    </row>
    <row r="30" spans="1:6" x14ac:dyDescent="0.25">
      <c r="A30" s="4"/>
      <c r="B30" s="10" t="s">
        <v>16</v>
      </c>
      <c r="C30" s="9"/>
      <c r="D30" s="3"/>
      <c r="E30" s="10"/>
      <c r="F30" s="9">
        <f>F29+F28</f>
        <v>1593.41</v>
      </c>
    </row>
    <row r="33" spans="1:6" x14ac:dyDescent="0.25">
      <c r="A33" s="22" t="s">
        <v>22</v>
      </c>
      <c r="B33" s="22"/>
      <c r="C33" s="22"/>
      <c r="D33" s="22"/>
      <c r="E33" s="22"/>
      <c r="F33" s="22"/>
    </row>
  </sheetData>
  <mergeCells count="3">
    <mergeCell ref="A2:F2"/>
    <mergeCell ref="B3:F3"/>
    <mergeCell ref="A33:F33"/>
  </mergeCells>
  <dataValidations count="1">
    <dataValidation type="list" allowBlank="1" showInputMessage="1" showErrorMessage="1" sqref="D10" xr:uid="{1027BD16-3A96-420B-A315-C0DC153C3F4B}">
      <formula1>"Flexibel, Fest"</formula1>
    </dataValidation>
  </dataValidations>
  <hyperlinks>
    <hyperlink ref="A33" location="'Hinweise - Stornofristen'!A1" display="Hinweise Stornofristen etc. " xr:uid="{3534F2B0-67D5-4AEC-9284-67E60982D9CE}"/>
    <hyperlink ref="D14" r:id="rId1" xr:uid="{73E4C555-8242-46C9-8907-D42D6F82B29E}"/>
  </hyperlinks>
  <pageMargins left="0.7" right="0.7" top="0.78740157499999996" bottom="0.78740157499999996" header="0.3" footer="0.3"/>
  <pageSetup paperSize="9" orientation="portrait" horizontalDpi="300" verticalDpi="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92866-E0CF-4A28-A730-7ED6A08C2E4D}">
  <dimension ref="A2:F32"/>
  <sheetViews>
    <sheetView showGridLines="0" showRuler="0" view="pageLayout" topLeftCell="A7" zoomScale="160" zoomScaleNormal="100" zoomScalePageLayoutView="160" workbookViewId="0">
      <selection activeCell="B12" sqref="B12"/>
    </sheetView>
  </sheetViews>
  <sheetFormatPr baseColWidth="10" defaultRowHeight="15" x14ac:dyDescent="0.25"/>
  <cols>
    <col min="1" max="1" width="6.28515625" customWidth="1"/>
    <col min="2" max="2" width="35.7109375" customWidth="1"/>
    <col min="3" max="3" width="11.42578125" style="1"/>
    <col min="4" max="4" width="12.7109375" customWidth="1"/>
    <col min="5" max="5" width="7.5703125" customWidth="1"/>
    <col min="6" max="6" width="11.28515625" style="1" customWidth="1"/>
  </cols>
  <sheetData>
    <row r="2" spans="1:6" ht="26.25" x14ac:dyDescent="0.25">
      <c r="A2" s="21" t="s">
        <v>0</v>
      </c>
      <c r="B2" s="21"/>
      <c r="C2" s="21"/>
      <c r="D2" s="21"/>
      <c r="E2" s="21"/>
      <c r="F2" s="21"/>
    </row>
    <row r="3" spans="1:6" x14ac:dyDescent="0.25">
      <c r="C3"/>
      <c r="F3"/>
    </row>
    <row r="4" spans="1:6" ht="28.5" customHeight="1" x14ac:dyDescent="0.25">
      <c r="B4" s="24" t="s">
        <v>32</v>
      </c>
      <c r="C4" s="25"/>
      <c r="D4" s="25"/>
      <c r="E4" s="25"/>
      <c r="F4" s="25"/>
    </row>
    <row r="5" spans="1:6" x14ac:dyDescent="0.25">
      <c r="C5"/>
      <c r="F5"/>
    </row>
    <row r="6" spans="1:6" x14ac:dyDescent="0.25">
      <c r="C6"/>
      <c r="F6"/>
    </row>
    <row r="7" spans="1:6" x14ac:dyDescent="0.25">
      <c r="B7" s="14" t="s">
        <v>27</v>
      </c>
      <c r="C7" s="12" t="s">
        <v>25</v>
      </c>
      <c r="D7" s="13">
        <v>45658</v>
      </c>
      <c r="E7" s="12" t="s">
        <v>26</v>
      </c>
      <c r="F7" s="13">
        <v>45661</v>
      </c>
    </row>
    <row r="8" spans="1:6" x14ac:dyDescent="0.25">
      <c r="B8" s="14" t="s">
        <v>28</v>
      </c>
      <c r="C8"/>
      <c r="D8" s="15" t="s">
        <v>29</v>
      </c>
      <c r="F8"/>
    </row>
    <row r="9" spans="1:6" x14ac:dyDescent="0.25">
      <c r="B9" s="14" t="s">
        <v>54</v>
      </c>
      <c r="C9" s="12"/>
      <c r="D9" s="13"/>
      <c r="E9" s="12"/>
      <c r="F9" s="13"/>
    </row>
    <row r="10" spans="1:6" x14ac:dyDescent="0.25">
      <c r="B10" s="14" t="s">
        <v>53</v>
      </c>
      <c r="C10" s="12"/>
      <c r="D10" s="13"/>
      <c r="E10" s="12"/>
      <c r="F10" s="13"/>
    </row>
    <row r="11" spans="1:6" x14ac:dyDescent="0.25">
      <c r="B11" s="14" t="s">
        <v>52</v>
      </c>
      <c r="C11" s="12"/>
      <c r="D11" s="13"/>
      <c r="E11" s="12"/>
      <c r="F11" s="13"/>
    </row>
    <row r="12" spans="1:6" x14ac:dyDescent="0.25">
      <c r="B12" s="14" t="s">
        <v>30</v>
      </c>
      <c r="C12"/>
      <c r="D12" s="17" t="s">
        <v>31</v>
      </c>
      <c r="F12"/>
    </row>
    <row r="13" spans="1:6" x14ac:dyDescent="0.25">
      <c r="C13"/>
      <c r="F13"/>
    </row>
    <row r="14" spans="1:6" x14ac:dyDescent="0.25">
      <c r="A14" s="2" t="s">
        <v>1</v>
      </c>
      <c r="B14" s="2" t="s">
        <v>2</v>
      </c>
      <c r="C14" s="3" t="s">
        <v>3</v>
      </c>
      <c r="D14" s="3" t="s">
        <v>4</v>
      </c>
      <c r="E14" s="3" t="s">
        <v>6</v>
      </c>
      <c r="F14" s="3" t="s">
        <v>21</v>
      </c>
    </row>
    <row r="15" spans="1:6" ht="54" x14ac:dyDescent="0.25">
      <c r="A15" s="4">
        <v>1</v>
      </c>
      <c r="B15" s="5" t="s">
        <v>55</v>
      </c>
      <c r="C15" s="6">
        <v>490</v>
      </c>
      <c r="D15" s="7" t="s">
        <v>5</v>
      </c>
      <c r="E15" s="4">
        <v>1</v>
      </c>
      <c r="F15" s="6">
        <f t="shared" ref="F15:F19" si="0">E15*C15</f>
        <v>490</v>
      </c>
    </row>
    <row r="16" spans="1:6" x14ac:dyDescent="0.25">
      <c r="A16" s="4"/>
      <c r="B16" s="5" t="s">
        <v>18</v>
      </c>
      <c r="C16" s="6">
        <v>60</v>
      </c>
      <c r="D16" s="7" t="s">
        <v>19</v>
      </c>
      <c r="E16" s="4">
        <v>0</v>
      </c>
      <c r="F16" s="6">
        <f t="shared" si="0"/>
        <v>0</v>
      </c>
    </row>
    <row r="17" spans="1:6" x14ac:dyDescent="0.25">
      <c r="A17" s="4">
        <v>2</v>
      </c>
      <c r="B17" s="5" t="s">
        <v>8</v>
      </c>
      <c r="C17" s="6">
        <v>60</v>
      </c>
      <c r="D17" s="7" t="s">
        <v>7</v>
      </c>
      <c r="E17" s="4">
        <v>1</v>
      </c>
      <c r="F17" s="6">
        <f t="shared" si="0"/>
        <v>60</v>
      </c>
    </row>
    <row r="18" spans="1:6" x14ac:dyDescent="0.25">
      <c r="A18" s="4">
        <v>3</v>
      </c>
      <c r="B18" s="5" t="s">
        <v>24</v>
      </c>
      <c r="C18" s="6">
        <v>280</v>
      </c>
      <c r="D18" s="7" t="s">
        <v>5</v>
      </c>
      <c r="E18" s="4">
        <f>E15</f>
        <v>1</v>
      </c>
      <c r="F18" s="6">
        <f t="shared" si="0"/>
        <v>280</v>
      </c>
    </row>
    <row r="19" spans="1:6" x14ac:dyDescent="0.25">
      <c r="A19" s="4">
        <v>4</v>
      </c>
      <c r="B19" s="5" t="s">
        <v>23</v>
      </c>
      <c r="C19" s="6">
        <v>480</v>
      </c>
      <c r="D19" s="7" t="s">
        <v>5</v>
      </c>
      <c r="E19" s="4">
        <v>0</v>
      </c>
      <c r="F19" s="6">
        <f t="shared" si="0"/>
        <v>0</v>
      </c>
    </row>
    <row r="20" spans="1:6" x14ac:dyDescent="0.25">
      <c r="A20" s="4">
        <v>6</v>
      </c>
      <c r="B20" s="5" t="s">
        <v>9</v>
      </c>
      <c r="C20" s="6">
        <v>17.5</v>
      </c>
      <c r="D20" s="7" t="s">
        <v>12</v>
      </c>
      <c r="E20" s="4">
        <v>0</v>
      </c>
      <c r="F20" s="6">
        <f t="shared" ref="F20:F22" si="1">E20*C20*$E$15</f>
        <v>0</v>
      </c>
    </row>
    <row r="21" spans="1:6" x14ac:dyDescent="0.25">
      <c r="A21" s="4">
        <v>7</v>
      </c>
      <c r="B21" s="5" t="s">
        <v>10</v>
      </c>
      <c r="C21" s="6">
        <v>19.5</v>
      </c>
      <c r="D21" s="7" t="s">
        <v>12</v>
      </c>
      <c r="E21" s="4">
        <v>0</v>
      </c>
      <c r="F21" s="6">
        <f t="shared" si="1"/>
        <v>0</v>
      </c>
    </row>
    <row r="22" spans="1:6" x14ac:dyDescent="0.25">
      <c r="A22" s="4">
        <v>8</v>
      </c>
      <c r="B22" s="5" t="s">
        <v>11</v>
      </c>
      <c r="C22" s="6">
        <v>9.5</v>
      </c>
      <c r="D22" s="7" t="s">
        <v>12</v>
      </c>
      <c r="E22" s="4">
        <v>0</v>
      </c>
      <c r="F22" s="6">
        <f t="shared" si="1"/>
        <v>0</v>
      </c>
    </row>
    <row r="23" spans="1:6" ht="28.5" customHeight="1" x14ac:dyDescent="0.25">
      <c r="A23" s="4">
        <v>9</v>
      </c>
      <c r="B23" s="5" t="s">
        <v>13</v>
      </c>
      <c r="C23" s="6">
        <v>39</v>
      </c>
      <c r="D23" s="7" t="s">
        <v>12</v>
      </c>
      <c r="E23" s="4">
        <v>10</v>
      </c>
      <c r="F23" s="6">
        <f>E23*C23*$E$15</f>
        <v>390</v>
      </c>
    </row>
    <row r="24" spans="1:6" ht="27" x14ac:dyDescent="0.25">
      <c r="A24" s="4">
        <v>10</v>
      </c>
      <c r="B24" s="5" t="s">
        <v>38</v>
      </c>
      <c r="C24" s="6">
        <v>60</v>
      </c>
      <c r="D24" s="7" t="s">
        <v>39</v>
      </c>
      <c r="E24" s="4">
        <v>0</v>
      </c>
      <c r="F24" s="6">
        <f>E24*C24</f>
        <v>0</v>
      </c>
    </row>
    <row r="25" spans="1:6" x14ac:dyDescent="0.25">
      <c r="A25" s="4"/>
      <c r="B25" s="4"/>
      <c r="C25" s="6"/>
      <c r="D25" s="7"/>
      <c r="E25" s="4"/>
      <c r="F25" s="6"/>
    </row>
    <row r="26" spans="1:6" x14ac:dyDescent="0.25">
      <c r="A26" s="4"/>
      <c r="B26" s="4"/>
      <c r="C26" s="6"/>
      <c r="D26" s="7"/>
      <c r="E26" s="4"/>
      <c r="F26" s="6"/>
    </row>
    <row r="27" spans="1:6" x14ac:dyDescent="0.25">
      <c r="A27" s="4"/>
      <c r="B27" s="8" t="s">
        <v>14</v>
      </c>
      <c r="C27" s="9"/>
      <c r="D27" s="3"/>
      <c r="E27" s="10"/>
      <c r="F27" s="9">
        <f>SUM(F15:F26)</f>
        <v>1220</v>
      </c>
    </row>
    <row r="28" spans="1:6" x14ac:dyDescent="0.25">
      <c r="A28" s="4"/>
      <c r="B28" s="4" t="s">
        <v>15</v>
      </c>
      <c r="C28" s="6"/>
      <c r="D28" s="7"/>
      <c r="E28" s="11">
        <v>0.19</v>
      </c>
      <c r="F28" s="6">
        <f>F27*0.19</f>
        <v>231.8</v>
      </c>
    </row>
    <row r="29" spans="1:6" x14ac:dyDescent="0.25">
      <c r="A29" s="4"/>
      <c r="B29" s="10" t="s">
        <v>16</v>
      </c>
      <c r="C29" s="9"/>
      <c r="D29" s="3"/>
      <c r="E29" s="10"/>
      <c r="F29" s="9">
        <f>F28+F27</f>
        <v>1451.8</v>
      </c>
    </row>
    <row r="32" spans="1:6" x14ac:dyDescent="0.25">
      <c r="A32" s="22" t="s">
        <v>22</v>
      </c>
      <c r="B32" s="22"/>
      <c r="C32" s="22"/>
      <c r="D32" s="22"/>
      <c r="E32" s="22"/>
      <c r="F32" s="22"/>
    </row>
  </sheetData>
  <mergeCells count="3">
    <mergeCell ref="A2:F2"/>
    <mergeCell ref="A32:F32"/>
    <mergeCell ref="B4:F4"/>
  </mergeCells>
  <dataValidations count="1">
    <dataValidation type="list" allowBlank="1" showInputMessage="1" showErrorMessage="1" sqref="D8" xr:uid="{FCB9830A-15BC-4253-9840-29C6FE013B0D}">
      <formula1>"Flexibel, Fest"</formula1>
    </dataValidation>
  </dataValidations>
  <hyperlinks>
    <hyperlink ref="A32" location="'Hinweise - Stornofristen'!A1" display="Hinweise Stornofristen etc. " xr:uid="{BDC778F5-C52E-4DCD-A310-A206CEC0069F}"/>
    <hyperlink ref="D12" r:id="rId1" display="Link" xr:uid="{D34BE067-5153-441D-897F-93E1B6E2ACC1}"/>
  </hyperlinks>
  <pageMargins left="0.7" right="0.7" top="0.78740157499999996" bottom="0.78740157499999996" header="0.3" footer="0.3"/>
  <pageSetup paperSize="9" orientation="portrait" horizontalDpi="300" verticalDpi="0"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4DD6C-88E3-4F4E-85B3-4F0869A87538}">
  <dimension ref="A2:F29"/>
  <sheetViews>
    <sheetView showGridLines="0" showRuler="0" view="pageLayout" topLeftCell="A12" zoomScale="160" zoomScaleNormal="100" zoomScalePageLayoutView="160" workbookViewId="0">
      <selection activeCell="A12" sqref="A12"/>
    </sheetView>
  </sheetViews>
  <sheetFormatPr baseColWidth="10" defaultRowHeight="15" x14ac:dyDescent="0.25"/>
  <cols>
    <col min="1" max="1" width="6.28515625" customWidth="1"/>
    <col min="2" max="2" width="35.85546875" customWidth="1"/>
    <col min="3" max="3" width="11.42578125" style="1"/>
    <col min="4" max="4" width="12.7109375" customWidth="1"/>
    <col min="5" max="5" width="7.5703125" customWidth="1"/>
    <col min="6" max="6" width="11.28515625" style="1" customWidth="1"/>
  </cols>
  <sheetData>
    <row r="2" spans="1:6" ht="26.25" x14ac:dyDescent="0.25">
      <c r="A2" s="21" t="s">
        <v>0</v>
      </c>
      <c r="B2" s="21"/>
      <c r="C2" s="21"/>
      <c r="D2" s="21"/>
      <c r="E2" s="21"/>
      <c r="F2" s="21"/>
    </row>
    <row r="3" spans="1:6" x14ac:dyDescent="0.25">
      <c r="C3"/>
      <c r="F3"/>
    </row>
    <row r="4" spans="1:6" ht="28.5" customHeight="1" x14ac:dyDescent="0.25">
      <c r="B4" s="24" t="s">
        <v>32</v>
      </c>
      <c r="C4" s="25"/>
      <c r="D4" s="25"/>
      <c r="E4" s="25"/>
      <c r="F4" s="25"/>
    </row>
    <row r="5" spans="1:6" x14ac:dyDescent="0.25">
      <c r="C5"/>
      <c r="F5"/>
    </row>
    <row r="6" spans="1:6" x14ac:dyDescent="0.25">
      <c r="C6"/>
      <c r="F6"/>
    </row>
    <row r="7" spans="1:6" x14ac:dyDescent="0.25">
      <c r="B7" s="14" t="s">
        <v>27</v>
      </c>
      <c r="C7" s="12" t="s">
        <v>25</v>
      </c>
      <c r="D7" s="13">
        <v>45658</v>
      </c>
      <c r="E7" s="12" t="s">
        <v>26</v>
      </c>
      <c r="F7" s="13">
        <v>45661</v>
      </c>
    </row>
    <row r="8" spans="1:6" x14ac:dyDescent="0.25">
      <c r="B8" s="14" t="s">
        <v>28</v>
      </c>
      <c r="C8"/>
      <c r="D8" s="15" t="s">
        <v>29</v>
      </c>
      <c r="F8"/>
    </row>
    <row r="9" spans="1:6" x14ac:dyDescent="0.25">
      <c r="B9" s="14" t="s">
        <v>30</v>
      </c>
      <c r="C9"/>
      <c r="D9" s="17" t="s">
        <v>31</v>
      </c>
      <c r="F9"/>
    </row>
    <row r="10" spans="1:6" x14ac:dyDescent="0.25">
      <c r="C10"/>
      <c r="F10"/>
    </row>
    <row r="11" spans="1:6" x14ac:dyDescent="0.25">
      <c r="A11" s="2" t="s">
        <v>1</v>
      </c>
      <c r="B11" s="2" t="s">
        <v>2</v>
      </c>
      <c r="C11" s="3" t="s">
        <v>3</v>
      </c>
      <c r="D11" s="3" t="s">
        <v>4</v>
      </c>
      <c r="E11" s="3" t="s">
        <v>6</v>
      </c>
      <c r="F11" s="3" t="s">
        <v>21</v>
      </c>
    </row>
    <row r="12" spans="1:6" ht="54" x14ac:dyDescent="0.25">
      <c r="A12" s="4">
        <v>1</v>
      </c>
      <c r="B12" s="5" t="s">
        <v>40</v>
      </c>
      <c r="C12" s="6">
        <v>330</v>
      </c>
      <c r="D12" s="7" t="s">
        <v>5</v>
      </c>
      <c r="E12" s="4">
        <v>1</v>
      </c>
      <c r="F12" s="6">
        <f t="shared" ref="F12:F16" si="0">E12*C12</f>
        <v>330</v>
      </c>
    </row>
    <row r="13" spans="1:6" x14ac:dyDescent="0.25">
      <c r="A13" s="4"/>
      <c r="B13" s="5" t="s">
        <v>41</v>
      </c>
      <c r="C13" s="6">
        <v>60</v>
      </c>
      <c r="D13" s="7" t="s">
        <v>19</v>
      </c>
      <c r="E13" s="4">
        <v>0</v>
      </c>
      <c r="F13" s="6">
        <f t="shared" si="0"/>
        <v>0</v>
      </c>
    </row>
    <row r="14" spans="1:6" x14ac:dyDescent="0.25">
      <c r="A14" s="4">
        <v>2</v>
      </c>
      <c r="B14" s="5" t="s">
        <v>8</v>
      </c>
      <c r="C14" s="6">
        <v>60</v>
      </c>
      <c r="D14" s="7" t="s">
        <v>7</v>
      </c>
      <c r="E14" s="4">
        <v>1</v>
      </c>
      <c r="F14" s="6">
        <f t="shared" si="0"/>
        <v>60</v>
      </c>
    </row>
    <row r="15" spans="1:6" x14ac:dyDescent="0.25">
      <c r="A15" s="4">
        <v>3</v>
      </c>
      <c r="B15" s="5" t="s">
        <v>24</v>
      </c>
      <c r="C15" s="6">
        <v>280</v>
      </c>
      <c r="D15" s="7" t="s">
        <v>5</v>
      </c>
      <c r="E15" s="4">
        <f>E12</f>
        <v>1</v>
      </c>
      <c r="F15" s="6">
        <f t="shared" si="0"/>
        <v>280</v>
      </c>
    </row>
    <row r="16" spans="1:6" x14ac:dyDescent="0.25">
      <c r="A16" s="4">
        <v>4</v>
      </c>
      <c r="B16" s="5" t="s">
        <v>23</v>
      </c>
      <c r="C16" s="6">
        <v>480</v>
      </c>
      <c r="D16" s="7" t="s">
        <v>5</v>
      </c>
      <c r="E16" s="4">
        <v>0</v>
      </c>
      <c r="F16" s="6">
        <f t="shared" si="0"/>
        <v>0</v>
      </c>
    </row>
    <row r="17" spans="1:6" x14ac:dyDescent="0.25">
      <c r="A17" s="4">
        <v>6</v>
      </c>
      <c r="B17" s="5" t="s">
        <v>9</v>
      </c>
      <c r="C17" s="6">
        <v>12.5</v>
      </c>
      <c r="D17" s="7" t="s">
        <v>12</v>
      </c>
      <c r="E17" s="4">
        <v>0</v>
      </c>
      <c r="F17" s="6">
        <f t="shared" ref="F17:F19" si="1">E17*C17*$E$12</f>
        <v>0</v>
      </c>
    </row>
    <row r="18" spans="1:6" x14ac:dyDescent="0.25">
      <c r="A18" s="4">
        <v>7</v>
      </c>
      <c r="B18" s="5" t="s">
        <v>10</v>
      </c>
      <c r="C18" s="6">
        <v>19.5</v>
      </c>
      <c r="D18" s="7" t="s">
        <v>12</v>
      </c>
      <c r="E18" s="4">
        <v>0</v>
      </c>
      <c r="F18" s="6">
        <f t="shared" si="1"/>
        <v>0</v>
      </c>
    </row>
    <row r="19" spans="1:6" x14ac:dyDescent="0.25">
      <c r="A19" s="4">
        <v>8</v>
      </c>
      <c r="B19" s="5" t="s">
        <v>11</v>
      </c>
      <c r="C19" s="6">
        <v>6.5</v>
      </c>
      <c r="D19" s="7" t="s">
        <v>12</v>
      </c>
      <c r="E19" s="4">
        <v>0</v>
      </c>
      <c r="F19" s="6">
        <f t="shared" si="1"/>
        <v>0</v>
      </c>
    </row>
    <row r="20" spans="1:6" ht="28.5" customHeight="1" x14ac:dyDescent="0.25">
      <c r="A20" s="4">
        <v>9</v>
      </c>
      <c r="B20" s="5" t="s">
        <v>13</v>
      </c>
      <c r="C20" s="6">
        <v>35</v>
      </c>
      <c r="D20" s="7" t="s">
        <v>12</v>
      </c>
      <c r="E20" s="4">
        <v>10</v>
      </c>
      <c r="F20" s="6">
        <f>E20*C20*$E$12</f>
        <v>350</v>
      </c>
    </row>
    <row r="21" spans="1:6" ht="27" x14ac:dyDescent="0.25">
      <c r="A21" s="4">
        <v>10</v>
      </c>
      <c r="B21" s="5" t="s">
        <v>38</v>
      </c>
      <c r="C21" s="6">
        <v>60</v>
      </c>
      <c r="D21" s="7" t="s">
        <v>39</v>
      </c>
      <c r="E21" s="4">
        <v>0</v>
      </c>
      <c r="F21" s="6">
        <f>E21*C21</f>
        <v>0</v>
      </c>
    </row>
    <row r="22" spans="1:6" x14ac:dyDescent="0.25">
      <c r="A22" s="4"/>
      <c r="B22" s="4"/>
      <c r="C22" s="6"/>
      <c r="D22" s="7"/>
      <c r="E22" s="4"/>
      <c r="F22" s="6"/>
    </row>
    <row r="23" spans="1:6" x14ac:dyDescent="0.25">
      <c r="A23" s="4"/>
      <c r="B23" s="4"/>
      <c r="C23" s="6"/>
      <c r="D23" s="7"/>
      <c r="E23" s="4"/>
      <c r="F23" s="6"/>
    </row>
    <row r="24" spans="1:6" x14ac:dyDescent="0.25">
      <c r="A24" s="4"/>
      <c r="B24" s="8" t="s">
        <v>14</v>
      </c>
      <c r="C24" s="9"/>
      <c r="D24" s="3"/>
      <c r="E24" s="10"/>
      <c r="F24" s="9">
        <f>SUM(F12:F23)</f>
        <v>1020</v>
      </c>
    </row>
    <row r="25" spans="1:6" x14ac:dyDescent="0.25">
      <c r="A25" s="4"/>
      <c r="B25" s="4" t="s">
        <v>15</v>
      </c>
      <c r="C25" s="6"/>
      <c r="D25" s="7"/>
      <c r="E25" s="11">
        <v>0.19</v>
      </c>
      <c r="F25" s="6">
        <f>F24*0.19</f>
        <v>193.8</v>
      </c>
    </row>
    <row r="26" spans="1:6" x14ac:dyDescent="0.25">
      <c r="A26" s="4"/>
      <c r="B26" s="10" t="s">
        <v>16</v>
      </c>
      <c r="C26" s="9"/>
      <c r="D26" s="3"/>
      <c r="E26" s="10"/>
      <c r="F26" s="9">
        <f>F25+F24</f>
        <v>1213.8</v>
      </c>
    </row>
    <row r="29" spans="1:6" x14ac:dyDescent="0.25">
      <c r="A29" s="22" t="s">
        <v>22</v>
      </c>
      <c r="B29" s="22"/>
      <c r="C29" s="22"/>
      <c r="D29" s="22"/>
      <c r="E29" s="22"/>
      <c r="F29" s="22"/>
    </row>
  </sheetData>
  <mergeCells count="3">
    <mergeCell ref="A2:F2"/>
    <mergeCell ref="B4:F4"/>
    <mergeCell ref="A29:F29"/>
  </mergeCells>
  <dataValidations count="1">
    <dataValidation type="list" allowBlank="1" showInputMessage="1" showErrorMessage="1" sqref="D8" xr:uid="{E7902E53-3DA3-4EA7-AE24-6F45C1786D2B}">
      <formula1>"Flexibel, Fest"</formula1>
    </dataValidation>
  </dataValidations>
  <hyperlinks>
    <hyperlink ref="A29" location="'Hinweise - Stornofristen'!A1" display="Hinweise Stornofristen etc. " xr:uid="{4008D049-496F-48EA-A357-6A24EAB5CC46}"/>
    <hyperlink ref="D9" r:id="rId1" display="Link" xr:uid="{CFB59E0D-9333-40EB-AC94-15FEA837984C}"/>
  </hyperlinks>
  <pageMargins left="0.7" right="0.7" top="0.78740157499999996" bottom="0.78740157499999996" header="0.3" footer="0.3"/>
  <pageSetup paperSize="9" orientation="portrait" horizontalDpi="300" verticalDpi="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9BB2EDE380864C87F6EAE2F270A164" ma:contentTypeVersion="18" ma:contentTypeDescription="Ein neues Dokument erstellen." ma:contentTypeScope="" ma:versionID="6a47edb133d6264ee48cc49ae7877c8a">
  <xsd:schema xmlns:xsd="http://www.w3.org/2001/XMLSchema" xmlns:xs="http://www.w3.org/2001/XMLSchema" xmlns:p="http://schemas.microsoft.com/office/2006/metadata/properties" xmlns:ns2="0d520c83-e047-45cd-b7f6-332e5da04da0" xmlns:ns3="2e08e5e6-8bf2-4474-ab24-3456177d34ab" targetNamespace="http://schemas.microsoft.com/office/2006/metadata/properties" ma:root="true" ma:fieldsID="f6ce25878a0b3a55f1413514ea38a3c7" ns2:_="" ns3:_="">
    <xsd:import namespace="0d520c83-e047-45cd-b7f6-332e5da04da0"/>
    <xsd:import namespace="2e08e5e6-8bf2-4474-ab24-3456177d3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520c83-e047-45cd-b7f6-332e5da04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6eb9281-49c9-4c97-a407-f9c6e1e18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8e5e6-8bf2-4474-ab24-3456177d34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ef8208b-9f6f-4901-8029-b56026145ff0}" ma:internalName="TaxCatchAll" ma:showField="CatchAllData" ma:web="2e08e5e6-8bf2-4474-ab24-3456177d34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d520c83-e047-45cd-b7f6-332e5da04da0">
      <Terms xmlns="http://schemas.microsoft.com/office/infopath/2007/PartnerControls"/>
    </lcf76f155ced4ddcb4097134ff3c332f>
    <TaxCatchAll xmlns="2e08e5e6-8bf2-4474-ab24-3456177d34a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50798C-A521-489A-920C-182BAB1242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520c83-e047-45cd-b7f6-332e5da04da0"/>
    <ds:schemaRef ds:uri="2e08e5e6-8bf2-4474-ab24-3456177d3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B47C78-6847-4636-944A-1126259ACCCE}">
  <ds:schemaRefs>
    <ds:schemaRef ds:uri="http://schemas.microsoft.com/office/2006/metadata/properties"/>
    <ds:schemaRef ds:uri="http://schemas.microsoft.com/office/infopath/2007/PartnerControls"/>
    <ds:schemaRef ds:uri="0d520c83-e047-45cd-b7f6-332e5da04da0"/>
    <ds:schemaRef ds:uri="2e08e5e6-8bf2-4474-ab24-3456177d34ab"/>
  </ds:schemaRefs>
</ds:datastoreItem>
</file>

<file path=customXml/itemProps3.xml><?xml version="1.0" encoding="utf-8"?>
<ds:datastoreItem xmlns:ds="http://schemas.openxmlformats.org/officeDocument/2006/customXml" ds:itemID="{3AC84354-7520-4888-A16F-4ED03A4752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Raumübersicht</vt:lpstr>
      <vt:lpstr>Hinweise - Stornofristen</vt:lpstr>
      <vt:lpstr>Kalk. Maschinenraum ganze Tage</vt:lpstr>
      <vt:lpstr>Kalk. Maschinenraum Halbtags</vt:lpstr>
      <vt:lpstr>Kalkulation NewYork ganze Tage</vt:lpstr>
      <vt:lpstr>Kalkulation NewYork halber Tag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Berekat Karavul (truecare® GmbH)</dc:creator>
  <cp:lastModifiedBy>Berekat Karavul (truecare® GmbH)</cp:lastModifiedBy>
  <dcterms:created xsi:type="dcterms:W3CDTF">2025-02-27T19:31:08Z</dcterms:created>
  <dcterms:modified xsi:type="dcterms:W3CDTF">2025-08-08T18:40:28Z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0x010100799BB2EDE380864C87F6EAE2F270A164</vt:lpwstr>
  </property>
  <property fmtid="{D5CDD505-2E9C-101B-9397-08002B2CF9AE}" pid="3" name="MediaServiceImageTags">
    <vt:lpwstr/>
  </property>
</Properties>
</file>